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30026" codeName="{28389E77-7640-9E18-AD5C-E98E2F4A8B83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910301\Desktop\"/>
    </mc:Choice>
  </mc:AlternateContent>
  <bookViews>
    <workbookView xWindow="555" yWindow="525" windowWidth="20805" windowHeight="14205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業務委託費内訳書!$3:$9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52"/>
  <c r="G49"/>
  <c r="G48"/>
  <c r="G47"/>
  <c r="G46"/>
  <c r="G44"/>
  <c r="G43"/>
  <c r="G42"/>
  <c r="G41"/>
  <c r="G40"/>
  <c r="G37"/>
  <c r="G34"/>
  <c r="G33"/>
  <c r="G32"/>
  <c r="G31"/>
  <c r="G28"/>
  <c r="G25"/>
  <c r="G21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<sst xmlns="http://schemas.openxmlformats.org/spreadsheetml/2006/main">
  <si>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</si>
  <si>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</si>
  <si>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</si>
  <si>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</si>
  <si>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</si>
  <si>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長寿命化　和田島用水路　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</si>
  <si>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</si>
  <si>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</si>
  <si>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</si>
  <si>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</si>
  <si>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</si>
  <si>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</si>
  <si>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</si>
  <si>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</si>
  <si>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</si>
  <si>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</si>
  <si>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直接人件費
_x000d_</t>
  </si>
  <si>
    <t>基準点測量
_x000d_</t>
  </si>
  <si>
    <t>３級基準点測量
_x000d_</t>
  </si>
  <si>
    <t>点</t>
  </si>
  <si>
    <t>４級基準点測量
_x000d_</t>
  </si>
  <si>
    <t>路線測量
_x000d_</t>
  </si>
  <si>
    <t>路線測量 作業計画
_x000d_</t>
  </si>
  <si>
    <t>業務</t>
  </si>
  <si>
    <t>路線測量 現地踏査
_x000d_</t>
  </si>
  <si>
    <t>km</t>
  </si>
  <si>
    <t>現地測量
_x000d_</t>
  </si>
  <si>
    <t>現地測量(Ⅰ)
_x000d_</t>
  </si>
  <si>
    <t>現地測量(Ⅱ)
_x000d_</t>
  </si>
  <si>
    <t>仮ＢＭ設置測量
_x000d_</t>
  </si>
  <si>
    <t>用地測量
_x000d_</t>
  </si>
  <si>
    <t>地図の転写
_x000d_</t>
  </si>
  <si>
    <t>ha</t>
  </si>
  <si>
    <t>転写連続図作成
_x000d_</t>
  </si>
  <si>
    <t>打合せ
_x000d_</t>
  </si>
  <si>
    <t>打合せ（測量業務基準日額）
_x000d_着手前・最終</t>
  </si>
  <si>
    <t>回</t>
  </si>
  <si>
    <t>打合せ（測量業務基準日額）
_x000d_中間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</si>
  <si>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</si>
  <si>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</si>
  <si>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</si>
  <si>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</t>
  </si>
  <si>
    <t>≪打合せ（測量旅費・交通費）≫
_x000d_中間</t>
  </si>
  <si>
    <t>その他
_x000d_</t>
  </si>
  <si>
    <t>電子納品版業務報告書作成
_x000d_</t>
  </si>
  <si>
    <t>直接経費（電子成果品作成費）
_x000d_</t>
  </si>
  <si>
    <t>技術管理費
_x000d_</t>
  </si>
  <si>
    <t>精度管理費
_x000d_</t>
  </si>
  <si>
    <t>精度管理費集計
_x000d_</t>
  </si>
  <si>
    <t>成果検定費
_x000d_</t>
  </si>
  <si>
    <t>測量成果検定
_x000d_</t>
  </si>
  <si>
    <t>公共測量
_x000d_</t>
  </si>
  <si>
    <t>成果検定
_x000d_</t>
  </si>
  <si>
    <t>３級基準点検定
_x000d_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</si>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</sst>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+G12+G31+G39+G40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+G15+G18+G21+G25+G28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2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19">
        <f>+G19+G20</f>
        <v>0</v>
      </c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0.28999999999999998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13</v>
      </c>
      <c r="F21" s="18">
        <v>1</v>
      </c>
      <c r="G21" s="19">
        <f>+G22+G23+G24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25</v>
      </c>
      <c r="F24" s="18">
        <v>0.28999999999999998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13</v>
      </c>
      <c r="F25" s="18">
        <v>1</v>
      </c>
      <c r="G25" s="19">
        <f>+G26+G27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32</v>
      </c>
      <c r="F26" s="18">
        <v>1.52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32</v>
      </c>
      <c r="F27" s="18">
        <v>1.52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13</v>
      </c>
      <c r="F28" s="18">
        <v>1</v>
      </c>
      <c r="G28" s="19">
        <f>+G29+G30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36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36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14" t="s">
        <v>38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39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39</v>
      </c>
      <c r="D33" s="16"/>
      <c r="E33" s="17" t="s">
        <v>13</v>
      </c>
      <c r="F33" s="18">
        <v>1</v>
      </c>
      <c r="G33" s="19">
        <f>+G34+G37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40</v>
      </c>
      <c r="E34" s="17" t="s">
        <v>13</v>
      </c>
      <c r="F34" s="18">
        <v>1</v>
      </c>
      <c r="G34" s="19">
        <f>+G35+G36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41</v>
      </c>
      <c r="E35" s="17" t="s">
        <v>36</v>
      </c>
      <c r="F35" s="18">
        <v>2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42</v>
      </c>
      <c r="E36" s="17" t="s">
        <v>36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43</v>
      </c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44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45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46</v>
      </c>
      <c r="B40" s="15"/>
      <c r="C40" s="15"/>
      <c r="D40" s="16"/>
      <c r="E40" s="17" t="s">
        <v>13</v>
      </c>
      <c r="F40" s="18">
        <v>1</v>
      </c>
      <c r="G40" s="19">
        <f>+G41+G46</f>
        <v>0</v>
      </c>
      <c r="H40" s="20"/>
      <c r="I40" s="21">
        <v>31</v>
      </c>
      <c r="J40" s="21"/>
    </row>
    <row r="41" ht="42" customHeight="1">
      <c r="A41" s="14" t="s">
        <v>47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1</v>
      </c>
    </row>
    <row r="42" ht="42" customHeight="1">
      <c r="A42" s="22"/>
      <c r="B42" s="15" t="s">
        <v>47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47</v>
      </c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47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48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14" t="s">
        <v>49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50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51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52</v>
      </c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53</v>
      </c>
      <c r="E50" s="17" t="s">
        <v>19</v>
      </c>
      <c r="F50" s="18">
        <v>2</v>
      </c>
      <c r="G50" s="25"/>
      <c r="H50" s="20"/>
      <c r="I50" s="21">
        <v>41</v>
      </c>
      <c r="J50" s="21">
        <v>4</v>
      </c>
    </row>
    <row r="51" ht="42" customHeight="1">
      <c r="A51" s="14" t="s">
        <v>54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55</v>
      </c>
      <c r="B52" s="15"/>
      <c r="C52" s="15"/>
      <c r="D52" s="16"/>
      <c r="E52" s="17" t="s">
        <v>13</v>
      </c>
      <c r="F52" s="18">
        <v>1</v>
      </c>
      <c r="G52" s="19">
        <f>+G10</f>
        <v>0</v>
      </c>
      <c r="H52" s="20"/>
      <c r="I52" s="21">
        <v>43</v>
      </c>
      <c r="J52" s="21">
        <v>30</v>
      </c>
    </row>
    <row r="53" ht="42" customHeight="1">
      <c r="A53" s="26" t="s">
        <v>56</v>
      </c>
      <c r="B53" s="27"/>
      <c r="C53" s="27"/>
      <c r="D53" s="28"/>
      <c r="E53" s="29" t="s">
        <v>57</v>
      </c>
      <c r="F53" s="30" t="s">
        <v>57</v>
      </c>
      <c r="G53" s="31">
        <f>G52</f>
        <v>0</v>
      </c>
      <c r="I53" s="32">
        <v>44</v>
      </c>
      <c r="J53" s="32">
        <v>90</v>
      </c>
    </row>
    <row r="54" ht="42" customHeight="1">
      <c r="I54" s="32">
        <v>99999</v>
      </c>
    </row>
    <row r="55" ht="42" customHeight="1"/>
  </sheetData>
  <sheetProtection sheet="1" objects="1" scenarios="1" spinCount="100000" saltValue="5jr6/OUr1yEjAkfNiBsYIhv43ROWP9+3/WBf4973b25FGJQQULJot0CNPvDu8mSWnCTjXmyYoRPV1hRDYDRFSg==" hashValue="I2fb3xYFv8uecEmM6XlkdO9rz6vm+nqN3yzMplTT+ubAkZF+aGOSHdiPBXpvNQoc5DNyBJ4Gpqbv5H0QYKTHbw==" algorithmName="SHA-512" password="FD80"/>
  <mergeCells count="25">
    <mergeCell ref="A53:D5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31:D31"/>
    <mergeCell ref="B32:D32"/>
    <mergeCell ref="C33:D33"/>
    <mergeCell ref="A39:D39"/>
    <mergeCell ref="A40:D40"/>
    <mergeCell ref="A41:D41"/>
    <mergeCell ref="B42:D42"/>
    <mergeCell ref="C43:D43"/>
    <mergeCell ref="A46:D46"/>
    <mergeCell ref="B47:D47"/>
    <mergeCell ref="C48:D48"/>
    <mergeCell ref="A51:D51"/>
    <mergeCell ref="A52:D52"/>
  </mergeCells>
  <pageMargins left="0.7479166" right="0.7479166" top="0.9840278" bottom="0.9840278" header="0.5118055" footer="0.5118055"/>
  <pageSetup r:id="rId1" paperSize="9" orientation="portrait" scale="93"/>
  <headerFooter alignWithMargins="0">
    <oddFooter>&amp;C- &amp;P / &amp;N –</oddFooter>
  </headerFooter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2026-06-05T02:04:47Z</cp:lastPrinted>
  <dcterms:created xsi:type="dcterms:W3CDTF">2014-01-09T08:55:00Z</dcterms:created>
  <dcterms:modified xsi:type="dcterms:W3CDTF">2026-07-16T11:39:55Z</dcterms:modified>
</cp:coreProperties>
</file>